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11 класс\РАБОЧАЯ ТЕТРАДЬ\Задания готовые\"/>
    </mc:Choice>
  </mc:AlternateContent>
  <xr:revisionPtr revIDLastSave="0" documentId="13_ncr:1_{CC5563A7-0BAC-469A-96D4-A112E0A39339}" xr6:coauthVersionLast="47" xr6:coauthVersionMax="47" xr10:uidLastSave="{00000000-0000-0000-0000-000000000000}"/>
  <bookViews>
    <workbookView xWindow="-108" yWindow="-108" windowWidth="23256" windowHeight="12456" xr2:uid="{E4B56ACF-CECE-4074-900A-2EE26D51FE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14" i="1"/>
  <c r="B13" i="1"/>
  <c r="C14" i="1" l="1"/>
  <c r="B14" i="1"/>
  <c r="E14" i="1" l="1"/>
  <c r="F14" i="1"/>
  <c r="D14" i="1"/>
  <c r="C15" i="1" s="1"/>
  <c r="B15" i="1" l="1"/>
  <c r="D15" i="1" s="1"/>
  <c r="C16" i="1" s="1"/>
  <c r="F15" i="1"/>
  <c r="E15" i="1"/>
  <c r="B16" i="1" l="1"/>
  <c r="D16" i="1" s="1"/>
  <c r="C17" i="1" s="1"/>
  <c r="F16" i="1"/>
  <c r="B17" i="1" s="1"/>
  <c r="D17" i="1" s="1"/>
  <c r="C18" i="1" s="1"/>
  <c r="F17" i="1" l="1"/>
  <c r="E16" i="1"/>
  <c r="E17" i="1" s="1"/>
  <c r="B18" i="1"/>
  <c r="D18" i="1" l="1"/>
  <c r="C19" i="1" s="1"/>
  <c r="E18" i="1"/>
  <c r="F18" i="1"/>
  <c r="B19" i="1" l="1"/>
  <c r="D19" i="1" s="1"/>
  <c r="C20" i="1" s="1"/>
  <c r="F19" i="1"/>
  <c r="B20" i="1" l="1"/>
  <c r="D20" i="1" s="1"/>
  <c r="C21" i="1" s="1"/>
  <c r="E19" i="1"/>
  <c r="E20" i="1" s="1"/>
  <c r="F20" i="1" l="1"/>
  <c r="B21" i="1" l="1"/>
  <c r="F21" i="1" s="1"/>
  <c r="D21" i="1" l="1"/>
  <c r="C22" i="1" s="1"/>
  <c r="E21" i="1"/>
  <c r="B22" i="1" l="1"/>
  <c r="F22" i="1" s="1"/>
  <c r="B23" i="1" s="1"/>
  <c r="D22" i="1"/>
  <c r="C23" i="1" s="1"/>
  <c r="F23" i="1" l="1"/>
  <c r="E22" i="1"/>
  <c r="D23" i="1"/>
  <c r="C24" i="1" s="1"/>
  <c r="E23" i="1"/>
  <c r="B24" i="1" l="1"/>
  <c r="E24" i="1" s="1"/>
  <c r="D24" i="1"/>
  <c r="C25" i="1" s="1"/>
  <c r="F24" i="1"/>
  <c r="B25" i="1" l="1"/>
  <c r="D25" i="1" l="1"/>
  <c r="C26" i="1" s="1"/>
  <c r="E25" i="1"/>
  <c r="F25" i="1"/>
  <c r="B26" i="1" l="1"/>
  <c r="D26" i="1" s="1"/>
  <c r="C27" i="1" s="1"/>
  <c r="F26" i="1"/>
  <c r="E26" i="1"/>
  <c r="B27" i="1" l="1"/>
  <c r="D27" i="1" s="1"/>
  <c r="C28" i="1" s="1"/>
  <c r="E27" i="1"/>
  <c r="F27" i="1" l="1"/>
  <c r="B28" i="1"/>
  <c r="D28" i="1" s="1"/>
  <c r="C29" i="1" s="1"/>
  <c r="F28" i="1" l="1"/>
  <c r="E28" i="1"/>
  <c r="B29" i="1" l="1"/>
  <c r="D29" i="1" s="1"/>
  <c r="C30" i="1" s="1"/>
  <c r="F29" i="1" l="1"/>
  <c r="E29" i="1"/>
  <c r="B30" i="1" l="1"/>
  <c r="D30" i="1" s="1"/>
  <c r="C31" i="1" s="1"/>
  <c r="F30" i="1"/>
  <c r="B31" i="1" l="1"/>
  <c r="D31" i="1" s="1"/>
  <c r="C32" i="1" s="1"/>
  <c r="E30" i="1"/>
  <c r="E31" i="1" l="1"/>
  <c r="E32" i="1" s="1"/>
  <c r="F31" i="1"/>
  <c r="B32" i="1"/>
  <c r="D32" i="1" s="1"/>
  <c r="C33" i="1" s="1"/>
  <c r="F32" i="1" l="1"/>
  <c r="B33" i="1" l="1"/>
  <c r="D33" i="1" l="1"/>
  <c r="C34" i="1" s="1"/>
  <c r="E33" i="1"/>
  <c r="F33" i="1"/>
  <c r="B34" i="1" l="1"/>
  <c r="D34" i="1" s="1"/>
  <c r="C35" i="1" s="1"/>
  <c r="F34" i="1" l="1"/>
  <c r="E34" i="1"/>
  <c r="B35" i="1" l="1"/>
  <c r="D35" i="1" s="1"/>
  <c r="C36" i="1" s="1"/>
  <c r="F35" i="1"/>
  <c r="E35" i="1"/>
  <c r="B36" i="1" l="1"/>
  <c r="D36" i="1" s="1"/>
  <c r="C37" i="1" s="1"/>
  <c r="F36" i="1" l="1"/>
  <c r="E36" i="1"/>
  <c r="B37" i="1" l="1"/>
  <c r="D37" i="1" s="1"/>
  <c r="C38" i="1" s="1"/>
  <c r="F37" i="1" l="1"/>
  <c r="E37" i="1"/>
  <c r="B38" i="1" l="1"/>
  <c r="D38" i="1" s="1"/>
  <c r="C39" i="1" s="1"/>
  <c r="F38" i="1"/>
  <c r="B39" i="1" l="1"/>
  <c r="D39" i="1" s="1"/>
  <c r="C40" i="1" s="1"/>
  <c r="F39" i="1"/>
  <c r="E38" i="1"/>
  <c r="E39" i="1" s="1"/>
  <c r="B40" i="1" l="1"/>
  <c r="D40" i="1" s="1"/>
  <c r="C41" i="1" s="1"/>
  <c r="F40" i="1" l="1"/>
  <c r="E40" i="1"/>
  <c r="B41" i="1" l="1"/>
  <c r="D41" i="1" s="1"/>
  <c r="C42" i="1" s="1"/>
  <c r="F41" i="1" l="1"/>
  <c r="E41" i="1"/>
  <c r="B42" i="1" l="1"/>
  <c r="D42" i="1" s="1"/>
  <c r="C43" i="1" s="1"/>
  <c r="F42" i="1"/>
  <c r="E42" i="1" l="1"/>
  <c r="B43" i="1"/>
  <c r="D43" i="1" s="1"/>
  <c r="C44" i="1" s="1"/>
  <c r="F43" i="1"/>
  <c r="E43" i="1"/>
  <c r="B44" i="1" l="1"/>
  <c r="D44" i="1" s="1"/>
  <c r="C45" i="1" s="1"/>
  <c r="E44" i="1" l="1"/>
  <c r="F44" i="1"/>
  <c r="B45" i="1" l="1"/>
  <c r="D45" i="1" l="1"/>
  <c r="C46" i="1" s="1"/>
  <c r="E45" i="1"/>
  <c r="F45" i="1"/>
  <c r="B46" i="1" l="1"/>
  <c r="D46" i="1" s="1"/>
  <c r="C47" i="1" s="1"/>
  <c r="F46" i="1" l="1"/>
  <c r="E46" i="1"/>
  <c r="B47" i="1" l="1"/>
  <c r="D47" i="1" s="1"/>
  <c r="C48" i="1" s="1"/>
  <c r="F47" i="1"/>
  <c r="B48" i="1" l="1"/>
  <c r="D48" i="1" s="1"/>
  <c r="C49" i="1" s="1"/>
  <c r="E47" i="1"/>
  <c r="E48" i="1" s="1"/>
  <c r="F48" i="1" l="1"/>
  <c r="B49" i="1" l="1"/>
  <c r="D49" i="1" l="1"/>
  <c r="C50" i="1" s="1"/>
  <c r="E49" i="1"/>
  <c r="F49" i="1"/>
  <c r="B50" i="1" l="1"/>
  <c r="D50" i="1" s="1"/>
  <c r="C51" i="1" s="1"/>
  <c r="F50" i="1"/>
  <c r="E50" i="1"/>
  <c r="B51" i="1" l="1"/>
  <c r="D51" i="1" s="1"/>
  <c r="C52" i="1" s="1"/>
  <c r="F51" i="1"/>
  <c r="B52" i="1" l="1"/>
  <c r="D52" i="1" s="1"/>
  <c r="C53" i="1" s="1"/>
  <c r="E51" i="1"/>
  <c r="E52" i="1" s="1"/>
  <c r="F52" i="1" l="1"/>
  <c r="B53" i="1" l="1"/>
  <c r="D53" i="1" l="1"/>
  <c r="C54" i="1" s="1"/>
  <c r="E53" i="1"/>
  <c r="F53" i="1"/>
  <c r="B54" i="1" l="1"/>
  <c r="D54" i="1" s="1"/>
  <c r="C55" i="1" s="1"/>
  <c r="F54" i="1"/>
  <c r="E54" i="1"/>
  <c r="B55" i="1" l="1"/>
  <c r="D55" i="1" s="1"/>
  <c r="C56" i="1" s="1"/>
  <c r="F55" i="1"/>
  <c r="B56" i="1" l="1"/>
  <c r="D56" i="1" s="1"/>
  <c r="C57" i="1" s="1"/>
  <c r="E55" i="1"/>
  <c r="E56" i="1" s="1"/>
  <c r="F56" i="1" l="1"/>
  <c r="B57" i="1" l="1"/>
  <c r="D57" i="1" l="1"/>
  <c r="C58" i="1" s="1"/>
  <c r="E57" i="1"/>
  <c r="F57" i="1"/>
  <c r="B58" i="1" l="1"/>
  <c r="D58" i="1" s="1"/>
  <c r="C59" i="1" s="1"/>
  <c r="F58" i="1"/>
  <c r="E58" i="1"/>
  <c r="B59" i="1" l="1"/>
  <c r="D59" i="1" s="1"/>
  <c r="C60" i="1" s="1"/>
  <c r="F59" i="1"/>
  <c r="B60" i="1" l="1"/>
  <c r="D60" i="1" s="1"/>
  <c r="C61" i="1" s="1"/>
  <c r="E59" i="1"/>
  <c r="E60" i="1" s="1"/>
  <c r="F60" i="1" l="1"/>
  <c r="B61" i="1" l="1"/>
  <c r="D61" i="1" l="1"/>
  <c r="C62" i="1" s="1"/>
  <c r="E61" i="1"/>
  <c r="F61" i="1"/>
  <c r="B62" i="1" l="1"/>
  <c r="D62" i="1" s="1"/>
  <c r="C63" i="1" s="1"/>
  <c r="F62" i="1"/>
  <c r="B63" i="1" l="1"/>
  <c r="D63" i="1" s="1"/>
  <c r="C64" i="1" s="1"/>
  <c r="F63" i="1"/>
  <c r="E62" i="1"/>
  <c r="E63" i="1" s="1"/>
  <c r="B64" i="1" l="1"/>
  <c r="D64" i="1" s="1"/>
  <c r="C65" i="1" s="1"/>
  <c r="F64" i="1" l="1"/>
  <c r="E64" i="1"/>
  <c r="B65" i="1" l="1"/>
  <c r="D65" i="1" s="1"/>
  <c r="C66" i="1" s="1"/>
  <c r="F65" i="1" l="1"/>
  <c r="E65" i="1"/>
  <c r="B66" i="1" l="1"/>
  <c r="D66" i="1" s="1"/>
  <c r="C67" i="1" s="1"/>
  <c r="F66" i="1" l="1"/>
  <c r="E66" i="1"/>
  <c r="B67" i="1" l="1"/>
  <c r="D67" i="1" s="1"/>
  <c r="C68" i="1" s="1"/>
  <c r="F67" i="1"/>
  <c r="B68" i="1" l="1"/>
  <c r="D68" i="1" s="1"/>
  <c r="C69" i="1" s="1"/>
  <c r="E67" i="1"/>
  <c r="E68" i="1" s="1"/>
  <c r="F68" i="1" l="1"/>
  <c r="B69" i="1" l="1"/>
  <c r="D69" i="1" l="1"/>
  <c r="C70" i="1" s="1"/>
  <c r="E69" i="1"/>
  <c r="F69" i="1"/>
  <c r="B70" i="1" l="1"/>
  <c r="D70" i="1" s="1"/>
  <c r="F70" i="1"/>
  <c r="E70" i="1"/>
</calcChain>
</file>

<file path=xl/sharedStrings.xml><?xml version="1.0" encoding="utf-8"?>
<sst xmlns="http://schemas.openxmlformats.org/spreadsheetml/2006/main" count="16" uniqueCount="16">
  <si>
    <t>Модель движения тела в воздухе</t>
  </si>
  <si>
    <t>Исходные данные</t>
  </si>
  <si>
    <t>начальная скорость (м/с)</t>
  </si>
  <si>
    <t>угол бросания (градусы)</t>
  </si>
  <si>
    <t>шаг времени (с)</t>
  </si>
  <si>
    <t>радиус шара (м)</t>
  </si>
  <si>
    <t>плотность шара (кг/м3)</t>
  </si>
  <si>
    <t>динамическая вязкость среды (Па*с)</t>
  </si>
  <si>
    <t>Расчетная таблица</t>
  </si>
  <si>
    <t>Время</t>
  </si>
  <si>
    <r>
      <t>v</t>
    </r>
    <r>
      <rPr>
        <sz val="11"/>
        <color theme="1"/>
        <rFont val="Calibri"/>
        <family val="2"/>
        <charset val="204"/>
      </rPr>
      <t>ᵪ</t>
    </r>
    <r>
      <rPr>
        <sz val="11"/>
        <color theme="1"/>
        <rFont val="Calibri"/>
        <family val="2"/>
        <charset val="204"/>
        <scheme val="minor"/>
      </rPr>
      <t>(t)</t>
    </r>
  </si>
  <si>
    <r>
      <t>v</t>
    </r>
    <r>
      <rPr>
        <sz val="11"/>
        <color theme="1"/>
        <rFont val="Calibri"/>
        <family val="2"/>
        <charset val="204"/>
      </rPr>
      <t>ᵧ</t>
    </r>
    <r>
      <rPr>
        <sz val="11"/>
        <color theme="1"/>
        <rFont val="Calibri"/>
        <family val="2"/>
        <charset val="204"/>
        <scheme val="minor"/>
      </rPr>
      <t>(t)</t>
    </r>
  </si>
  <si>
    <t>K(t)</t>
  </si>
  <si>
    <t>x(t)</t>
  </si>
  <si>
    <t>y(t)</t>
  </si>
  <si>
    <t>плотность среды (кг/м3)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</si>
</sst>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Траектория</a:t>
            </a:r>
            <a:r>
              <a:rPr lang="ru-RU" baseline="0"/>
              <a:t> полета камня в воздухе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Лист1!$E$13:$E$70</c:f>
              <c:numCache>
                <c:formatCode>General</c:formatCode>
                <c:ptCount val="58"/>
                <c:pt idx="0">
                  <c:v>0</c:v>
                </c:pt>
                <c:pt idx="1">
                  <c:v>2.1213203435596428</c:v>
                </c:pt>
                <c:pt idx="2">
                  <c:v>4.233789675431753</c:v>
                </c:pt>
                <c:pt idx="3">
                  <c:v>6.3376829185657861</c:v>
                </c:pt>
                <c:pt idx="4">
                  <c:v>8.4332649063119831</c:v>
                </c:pt>
                <c:pt idx="5">
                  <c:v>10.520790319942691</c:v>
                </c:pt>
                <c:pt idx="6">
                  <c:v>12.60050359031249</c:v>
                </c:pt>
                <c:pt idx="7">
                  <c:v>14.672638763885072</c:v>
                </c:pt>
                <c:pt idx="8">
                  <c:v>16.737419333813751</c:v>
                </c:pt>
                <c:pt idx="9">
                  <c:v>18.795058037373249</c:v>
                </c:pt>
                <c:pt idx="10">
                  <c:v>20.845756621820748</c:v>
                </c:pt>
                <c:pt idx="11">
                  <c:v>22.889705581726254</c:v>
                </c:pt>
                <c:pt idx="12">
                  <c:v>24.927083871957532</c:v>
                </c:pt>
                <c:pt idx="13">
                  <c:v>26.958058601818923</c:v>
                </c:pt>
                <c:pt idx="14">
                  <c:v>28.982784717290695</c:v>
                </c:pt>
                <c:pt idx="15">
                  <c:v>31.001404679833261</c:v>
                </c:pt>
                <c:pt idx="16">
                  <c:v>33.014048151715585</c:v>
                </c:pt>
                <c:pt idx="17">
                  <c:v>35.020831699175552</c:v>
                </c:pt>
                <c:pt idx="18">
                  <c:v>37.021858525773631</c:v>
                </c:pt>
                <c:pt idx="19">
                  <c:v>39.017218248898189</c:v>
                </c:pt>
                <c:pt idx="20">
                  <c:v>41.00698673236834</c:v>
                </c:pt>
                <c:pt idx="21">
                  <c:v>42.991225987336307</c:v>
                </c:pt>
                <c:pt idx="22">
                  <c:v>44.969984152155611</c:v>
                </c:pt>
                <c:pt idx="23">
                  <c:v>46.943295559574196</c:v>
                </c:pt>
                <c:pt idx="24">
                  <c:v>48.911180896648631</c:v>
                </c:pt>
                <c:pt idx="25">
                  <c:v>50.873647459359987</c:v>
                </c:pt>
                <c:pt idx="26">
                  <c:v>52.830689500314669</c:v>
                </c:pt>
                <c:pt idx="27">
                  <c:v>54.782288664433281</c:v>
                </c:pt>
                <c:pt idx="28">
                  <c:v>56.728414504451401</c:v>
                </c:pt>
                <c:pt idx="29">
                  <c:v>58.669025065605865</c:v>
                </c:pt>
                <c:pt idx="30">
                  <c:v>60.604067527201423</c:v>
                </c:pt>
                <c:pt idx="31">
                  <c:v>62.53347888789235</c:v>
                </c:pt>
                <c:pt idx="32">
                  <c:v>64.457186681428553</c:v>
                </c:pt>
                <c:pt idx="33">
                  <c:v>66.375109710193883</c:v>
                </c:pt>
                <c:pt idx="34">
                  <c:v>68.287158784951004</c:v>
                </c:pt>
                <c:pt idx="35">
                  <c:v>70.193237460633384</c:v>
                </c:pt>
                <c:pt idx="36">
                  <c:v>72.093242759629391</c:v>
                </c:pt>
                <c:pt idx="37">
                  <c:v>73.987065875649833</c:v>
                </c:pt>
                <c:pt idx="38">
                  <c:v>75.874592852851933</c:v>
                </c:pt>
                <c:pt idx="39">
                  <c:v>77.755705236338471</c:v>
                </c:pt>
                <c:pt idx="40">
                  <c:v>79.630280691417042</c:v>
                </c:pt>
                <c:pt idx="41">
                  <c:v>81.498193590074536</c:v>
                </c:pt>
                <c:pt idx="42">
                  <c:v>83.359315563995011</c:v>
                </c:pt>
                <c:pt idx="43">
                  <c:v>85.213516024139139</c:v>
                </c:pt>
                <c:pt idx="44">
                  <c:v>87.060662647429311</c:v>
                </c:pt>
                <c:pt idx="45">
                  <c:v>87.060662647429311</c:v>
                </c:pt>
                <c:pt idx="46">
                  <c:v>87.060662647429311</c:v>
                </c:pt>
                <c:pt idx="47">
                  <c:v>87.060662647429311</c:v>
                </c:pt>
                <c:pt idx="48">
                  <c:v>87.060662647429311</c:v>
                </c:pt>
                <c:pt idx="49">
                  <c:v>87.060662647429311</c:v>
                </c:pt>
                <c:pt idx="50">
                  <c:v>87.060662647429311</c:v>
                </c:pt>
                <c:pt idx="51">
                  <c:v>87.060662647429311</c:v>
                </c:pt>
                <c:pt idx="52">
                  <c:v>87.060662647429311</c:v>
                </c:pt>
                <c:pt idx="53">
                  <c:v>87.060662647429311</c:v>
                </c:pt>
                <c:pt idx="54">
                  <c:v>87.060662647429311</c:v>
                </c:pt>
                <c:pt idx="55">
                  <c:v>87.060662647429311</c:v>
                </c:pt>
                <c:pt idx="56">
                  <c:v>87.060662647429311</c:v>
                </c:pt>
                <c:pt idx="57">
                  <c:v>87.060662647429311</c:v>
                </c:pt>
              </c:numCache>
            </c:numRef>
          </c:xVal>
          <c:yVal>
            <c:numRef>
              <c:f>Лист1!$F$13:$F$70</c:f>
              <c:numCache>
                <c:formatCode>General</c:formatCode>
                <c:ptCount val="58"/>
                <c:pt idx="0">
                  <c:v>0</c:v>
                </c:pt>
                <c:pt idx="1">
                  <c:v>2.1213203435596424</c:v>
                </c:pt>
                <c:pt idx="2">
                  <c:v>4.1357351410086753</c:v>
                </c:pt>
                <c:pt idx="3">
                  <c:v>6.0439173917920064</c:v>
                </c:pt>
                <c:pt idx="4">
                  <c:v>7.8465069927728086</c:v>
                </c:pt>
                <c:pt idx="5">
                  <c:v>9.5441119097085991</c:v>
                </c:pt>
                <c:pt idx="6">
                  <c:v>11.137309347857173</c:v>
                </c:pt>
                <c:pt idx="7">
                  <c:v>12.626646929966761</c:v>
                </c:pt>
                <c:pt idx="8">
                  <c:v>14.012643890264725</c:v>
                </c:pt>
                <c:pt idx="9">
                  <c:v>15.295792293364165</c:v>
                </c:pt>
                <c:pt idx="10">
                  <c:v>16.476558287209794</c:v>
                </c:pt>
                <c:pt idx="11">
                  <c:v>17.555383399223295</c:v>
                </c:pt>
                <c:pt idx="12">
                  <c:v>18.532685884612615</c:v>
                </c:pt>
                <c:pt idx="13">
                  <c:v>19.40886213529873</c:v>
                </c:pt>
                <c:pt idx="14">
                  <c:v>20.184288157003198</c:v>
                </c:pt>
                <c:pt idx="15">
                  <c:v>20.859321120650389</c:v>
                </c:pt>
                <c:pt idx="16">
                  <c:v>21.434300992306731</c:v>
                </c:pt>
                <c:pt idx="17">
                  <c:v>21.909552243374538</c:v>
                </c:pt>
                <c:pt idx="18">
                  <c:v>22.285385639697488</c:v>
                </c:pt>
                <c:pt idx="19">
                  <c:v>22.562100104700001</c:v>
                </c:pt>
                <c:pt idx="20">
                  <c:v>22.739984647828372</c:v>
                </c:pt>
                <c:pt idx="21">
                  <c:v>22.81932034561552</c:v>
                </c:pt>
                <c:pt idx="22">
                  <c:v>22.800382358939853</c:v>
                </c:pt>
                <c:pt idx="23">
                  <c:v>22.683441966808111</c:v>
                </c:pt>
                <c:pt idx="24">
                  <c:v>22.468768594566207</c:v>
                </c:pt>
                <c:pt idx="25">
                  <c:v>22.15663181307708</c:v>
                </c:pt>
                <c:pt idx="26">
                  <c:v>21.747303285247192</c:v>
                </c:pt>
                <c:pt idx="27">
                  <c:v>21.241058637354186</c:v>
                </c:pt>
                <c:pt idx="28">
                  <c:v>20.638179234818192</c:v>
                </c:pt>
                <c:pt idx="29">
                  <c:v>19.938953845147157</c:v>
                </c:pt>
                <c:pt idx="30">
                  <c:v>19.143680174477478</c:v>
                </c:pt>
                <c:pt idx="31">
                  <c:v>18.252666268101784</c:v>
                </c:pt>
                <c:pt idx="32">
                  <c:v>17.266231769319916</c:v>
                </c:pt>
                <c:pt idx="33">
                  <c:v>16.184709034612332</c:v>
                </c:pt>
                <c:pt idx="34">
                  <c:v>15.008444106335405</c:v>
                </c:pt>
                <c:pt idx="35">
                  <c:v>13.737797546769613</c:v>
                </c:pt>
                <c:pt idx="36">
                  <c:v>12.373145139380062</c:v>
                </c:pt>
                <c:pt idx="37">
                  <c:v>10.914878464594581</c:v>
                </c:pt>
                <c:pt idx="38">
                  <c:v>9.3634053583270713</c:v>
                </c:pt>
                <c:pt idx="39">
                  <c:v>7.7191502619537511</c:v>
                </c:pt>
                <c:pt idx="40">
                  <c:v>5.9825544725757451</c:v>
                </c:pt>
                <c:pt idx="41">
                  <c:v>4.1540763022593312</c:v>
                </c:pt>
                <c:pt idx="42">
                  <c:v>2.2341911546124864</c:v>
                </c:pt>
                <c:pt idx="43">
                  <c:v>0.22339152659846828</c:v>
                </c:pt>
                <c:pt idx="44">
                  <c:v>-1.8778130570433986</c:v>
                </c:pt>
                <c:pt idx="45">
                  <c:v>-1.8778130570433986</c:v>
                </c:pt>
                <c:pt idx="46">
                  <c:v>-1.8778130570433986</c:v>
                </c:pt>
                <c:pt idx="47">
                  <c:v>-1.8778130570433986</c:v>
                </c:pt>
                <c:pt idx="48">
                  <c:v>-1.8778130570433986</c:v>
                </c:pt>
                <c:pt idx="49">
                  <c:v>-1.8778130570433986</c:v>
                </c:pt>
                <c:pt idx="50">
                  <c:v>-1.8778130570433986</c:v>
                </c:pt>
                <c:pt idx="51">
                  <c:v>-1.8778130570433986</c:v>
                </c:pt>
                <c:pt idx="52">
                  <c:v>-1.8778130570433986</c:v>
                </c:pt>
                <c:pt idx="53">
                  <c:v>-1.8778130570433986</c:v>
                </c:pt>
                <c:pt idx="54">
                  <c:v>-1.8778130570433986</c:v>
                </c:pt>
                <c:pt idx="55">
                  <c:v>-1.8778130570433986</c:v>
                </c:pt>
                <c:pt idx="56">
                  <c:v>-1.8778130570433986</c:v>
                </c:pt>
                <c:pt idx="57">
                  <c:v>-1.8778130570433986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58-4FAA-84C7-DE5BC0E8C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4422664"/>
        <c:axId val="644421352"/>
      </c:scatterChart>
      <c:valAx>
        <c:axId val="644422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4421352"/>
        <c:crosses val="autoZero"/>
        <c:crossBetween val="midCat"/>
      </c:valAx>
      <c:valAx>
        <c:axId val="644421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4422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541020</xdr:colOff>
      <xdr:row>4</xdr:row>
      <xdr:rowOff>72390</xdr:rowOff>
    </xdr:from>
    <xdr:to>
      <xdr:col>14</xdr:col>
      <xdr:colOff>236220</xdr:colOff>
      <xdr:row>19</xdr:row>
      <xdr:rowOff>72390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8F91C30-D01E-4EAB-966E-0AAC5501F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2537C-2367-45DD-B9A3-FB4F52D956C2}">
  <dimension ref="A1:F70"/>
  <sheetViews>
    <sheetView tabSelected="1" workbookViewId="0">
      <selection activeCell="R4" sqref="R4"/>
    </sheetView>
  </sheetViews>
  <sheetFormatPr defaultRowHeight="14.4" x14ac:dyDescent="0.3"/>
  <cols>
    <col min="1" max="1" width="10" bestFit="1" customWidth="1"/>
  </cols>
  <sheetData>
    <row r="1" spans="1:6" x14ac:dyDescent="0.3">
      <c r="A1" s="1" t="s">
        <v>0</v>
      </c>
    </row>
    <row r="2" spans="1:6" x14ac:dyDescent="0.3">
      <c r="A2" s="1" t="s">
        <v>1</v>
      </c>
    </row>
    <row r="3" spans="1:6" x14ac:dyDescent="0.3">
      <c r="A3">
        <v>30</v>
      </c>
      <c r="B3" t="s">
        <v>2</v>
      </c>
    </row>
    <row r="4" spans="1:6" x14ac:dyDescent="0.3">
      <c r="A4">
        <v>45</v>
      </c>
      <c r="B4" t="s">
        <v>3</v>
      </c>
    </row>
    <row r="5" spans="1:6" x14ac:dyDescent="0.3">
      <c r="A5">
        <v>0.1</v>
      </c>
      <c r="B5" t="s">
        <v>4</v>
      </c>
    </row>
    <row r="6" spans="1:6" x14ac:dyDescent="0.3">
      <c r="A6">
        <v>0.05</v>
      </c>
      <c r="B6" t="s">
        <v>5</v>
      </c>
    </row>
    <row r="7" spans="1:6" x14ac:dyDescent="0.3">
      <c r="A7">
        <v>2600</v>
      </c>
      <c r="B7" t="s">
        <v>6</v>
      </c>
    </row>
    <row r="8" spans="1:6" x14ac:dyDescent="0.3">
      <c r="A8">
        <v>1.2050000000000001</v>
      </c>
      <c r="B8" t="s">
        <v>15</v>
      </c>
    </row>
    <row r="9" spans="1:6" x14ac:dyDescent="0.3">
      <c r="A9">
        <v>1.8099999999999999E-5</v>
      </c>
      <c r="B9" t="s">
        <v>7</v>
      </c>
    </row>
    <row r="11" spans="1:6" x14ac:dyDescent="0.3">
      <c r="A11" s="1" t="s">
        <v>8</v>
      </c>
    </row>
    <row r="12" spans="1:6" x14ac:dyDescent="0.3">
      <c r="A12" s="2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</row>
    <row r="13" spans="1:6" x14ac:dyDescent="0.3">
      <c r="A13">
        <v>0</v>
      </c>
      <c r="B13">
        <f>A3*COS(RADIANS(A4))</f>
        <v>21.213203435596427</v>
      </c>
      <c r="C13">
        <f>A3*SIN(RADIANS(A4))</f>
        <v>21.213203435596423</v>
      </c>
      <c r="D13">
        <f>(4.5*$A$9/$A$6+0.15*$A$8*SQRT(B13^2+C13^2))/($A$7*$A$6)</f>
        <v>4.1724069230769226E-2</v>
      </c>
      <c r="E13">
        <v>0</v>
      </c>
      <c r="F13">
        <v>0</v>
      </c>
    </row>
    <row r="14" spans="1:6" x14ac:dyDescent="0.3">
      <c r="A14">
        <f>A13+$A$5</f>
        <v>0.1</v>
      </c>
      <c r="B14">
        <f>IF(F13&lt;0,0,(1-D13*$A$5)*B13)</f>
        <v>21.124693318721103</v>
      </c>
      <c r="C14">
        <f>($A$8/$A$7-1)*9.81*$A$5+(1-D13*$A$5)*C13</f>
        <v>20.14414797449033</v>
      </c>
      <c r="D14">
        <f>(4.5*$A$9/$A$6+0.15*$A$8*SQRT(B14^2+C14^2))/($A$7*$A$6)</f>
        <v>4.0597459137915008E-2</v>
      </c>
      <c r="E14">
        <f>E13+IF($B14=0,0,B13*$A$5)</f>
        <v>2.1213203435596428</v>
      </c>
      <c r="F14">
        <f>F13+IF($B14=0,0,C13*$A$5)</f>
        <v>2.1213203435596424</v>
      </c>
    </row>
    <row r="15" spans="1:6" x14ac:dyDescent="0.3">
      <c r="A15">
        <f t="shared" ref="A15:A70" si="0">A14+$A$5</f>
        <v>0.2</v>
      </c>
      <c r="B15">
        <f t="shared" ref="B15:B70" si="1">IF(F14&lt;0,0,(1-D14*$A$5)*B14)</f>
        <v>21.038932431340324</v>
      </c>
      <c r="C15">
        <f t="shared" ref="C15:C70" si="2">($A$8/$A$7-1)*9.81*$A$5+(1-D14*$A$5)*C14</f>
        <v>19.081822507833312</v>
      </c>
      <c r="D15">
        <f t="shared" ref="D15:D70" si="3">(4.5*$A$9/$A$6+0.15*$A$8*SQRT(B15^2+C15^2))/($A$7*$A$6)</f>
        <v>3.9504168830611475E-2</v>
      </c>
      <c r="E15">
        <f t="shared" ref="E15:E70" si="4">E14+IF($B15=0,0,B14*$A$5)</f>
        <v>4.233789675431753</v>
      </c>
      <c r="F15">
        <f t="shared" ref="F15:F70" si="5">F14+IF($B15=0,0,C14*$A$5)</f>
        <v>4.1357351410086753</v>
      </c>
    </row>
    <row r="16" spans="1:6" x14ac:dyDescent="0.3">
      <c r="A16">
        <f t="shared" si="0"/>
        <v>0.30000000000000004</v>
      </c>
      <c r="B16">
        <f t="shared" si="1"/>
        <v>20.955819877461973</v>
      </c>
      <c r="C16">
        <f t="shared" si="2"/>
        <v>18.025896009808022</v>
      </c>
      <c r="D16">
        <f t="shared" si="3"/>
        <v>3.8445520922589203E-2</v>
      </c>
      <c r="E16">
        <f t="shared" si="4"/>
        <v>6.3376829185657861</v>
      </c>
      <c r="F16">
        <f t="shared" si="5"/>
        <v>6.0439173917920064</v>
      </c>
    </row>
    <row r="17" spans="1:6" x14ac:dyDescent="0.3">
      <c r="A17">
        <f t="shared" si="0"/>
        <v>0.4</v>
      </c>
      <c r="B17">
        <f t="shared" si="1"/>
        <v>20.875254136307078</v>
      </c>
      <c r="C17">
        <f t="shared" si="2"/>
        <v>16.976049169357903</v>
      </c>
      <c r="D17">
        <f t="shared" si="3"/>
        <v>3.7422985176125113E-2</v>
      </c>
      <c r="E17">
        <f t="shared" si="4"/>
        <v>8.4332649063119831</v>
      </c>
      <c r="F17">
        <f t="shared" si="5"/>
        <v>7.8465069927728086</v>
      </c>
    </row>
    <row r="18" spans="1:6" x14ac:dyDescent="0.3">
      <c r="A18">
        <f t="shared" si="0"/>
        <v>0.5</v>
      </c>
      <c r="B18">
        <f t="shared" si="1"/>
        <v>20.79713270369799</v>
      </c>
      <c r="C18">
        <f t="shared" si="2"/>
        <v>15.931974381485727</v>
      </c>
      <c r="D18">
        <f t="shared" si="3"/>
        <v>3.6438180710703892E-2</v>
      </c>
      <c r="E18">
        <f t="shared" si="4"/>
        <v>10.520790319942691</v>
      </c>
      <c r="F18">
        <f t="shared" si="5"/>
        <v>9.5441119097085991</v>
      </c>
    </row>
    <row r="19" spans="1:6" x14ac:dyDescent="0.3">
      <c r="A19">
        <f t="shared" si="0"/>
        <v>0.6</v>
      </c>
      <c r="B19">
        <f t="shared" si="1"/>
        <v>20.721351735725808</v>
      </c>
      <c r="C19">
        <f t="shared" si="2"/>
        <v>14.893375821095869</v>
      </c>
      <c r="D19">
        <f t="shared" si="3"/>
        <v>3.5492875839859356E-2</v>
      </c>
      <c r="E19">
        <f t="shared" si="4"/>
        <v>12.60050359031249</v>
      </c>
      <c r="F19">
        <f t="shared" si="5"/>
        <v>11.137309347857173</v>
      </c>
    </row>
    <row r="20" spans="1:6" x14ac:dyDescent="0.3">
      <c r="A20">
        <f t="shared" si="0"/>
        <v>0.7</v>
      </c>
      <c r="B20">
        <f t="shared" si="1"/>
        <v>20.647805699286788</v>
      </c>
      <c r="C20">
        <f t="shared" si="2"/>
        <v>13.859969602979648</v>
      </c>
      <c r="D20">
        <f t="shared" si="3"/>
        <v>3.4588984772494009E-2</v>
      </c>
      <c r="E20">
        <f t="shared" si="4"/>
        <v>14.672638763885072</v>
      </c>
      <c r="F20">
        <f t="shared" si="5"/>
        <v>12.626646929966761</v>
      </c>
    </row>
    <row r="21" spans="1:6" x14ac:dyDescent="0.3">
      <c r="A21">
        <f t="shared" si="0"/>
        <v>0.79999999999999993</v>
      </c>
      <c r="B21">
        <f t="shared" si="1"/>
        <v>20.576387035594983</v>
      </c>
      <c r="C21">
        <f t="shared" si="2"/>
        <v>12.831484030994408</v>
      </c>
      <c r="D21">
        <f t="shared" si="3"/>
        <v>3.3728560315255715E-2</v>
      </c>
      <c r="E21">
        <f t="shared" si="4"/>
        <v>16.737419333813751</v>
      </c>
      <c r="F21">
        <f t="shared" si="5"/>
        <v>14.012643890264725</v>
      </c>
    </row>
    <row r="22" spans="1:6" x14ac:dyDescent="0.3">
      <c r="A22">
        <f t="shared" si="0"/>
        <v>0.89999999999999991</v>
      </c>
      <c r="B22">
        <f t="shared" si="1"/>
        <v>20.506985844474972</v>
      </c>
      <c r="C22">
        <f t="shared" si="2"/>
        <v>11.807659938456275</v>
      </c>
      <c r="D22">
        <f t="shared" si="3"/>
        <v>3.2913781640950851E-2</v>
      </c>
      <c r="E22">
        <f t="shared" si="4"/>
        <v>18.795058037373249</v>
      </c>
      <c r="F22">
        <f t="shared" si="5"/>
        <v>15.295792293364165</v>
      </c>
    </row>
    <row r="23" spans="1:6" x14ac:dyDescent="0.3">
      <c r="A23">
        <f t="shared" si="0"/>
        <v>0.99999999999999989</v>
      </c>
      <c r="B23">
        <f t="shared" si="1"/>
        <v>20.439489599055062</v>
      </c>
      <c r="C23">
        <f t="shared" si="2"/>
        <v>10.78825112013501</v>
      </c>
      <c r="D23">
        <f t="shared" si="3"/>
        <v>3.214693616680004E-2</v>
      </c>
      <c r="E23">
        <f t="shared" si="4"/>
        <v>20.845756621820748</v>
      </c>
      <c r="F23">
        <f t="shared" si="5"/>
        <v>16.476558287209794</v>
      </c>
    </row>
    <row r="24" spans="1:6" x14ac:dyDescent="0.3">
      <c r="A24">
        <f t="shared" si="0"/>
        <v>1.0999999999999999</v>
      </c>
      <c r="B24">
        <f t="shared" si="1"/>
        <v>20.373782902312783</v>
      </c>
      <c r="C24">
        <f t="shared" si="2"/>
        <v>9.773024853893201</v>
      </c>
      <c r="D24">
        <f t="shared" si="3"/>
        <v>3.1430394642913015E-2</v>
      </c>
      <c r="E24">
        <f t="shared" si="4"/>
        <v>22.889705581726254</v>
      </c>
      <c r="F24">
        <f t="shared" si="5"/>
        <v>17.555383399223295</v>
      </c>
    </row>
    <row r="25" spans="1:6" x14ac:dyDescent="0.3">
      <c r="A25">
        <f t="shared" si="0"/>
        <v>1.2</v>
      </c>
      <c r="B25">
        <f t="shared" si="1"/>
        <v>20.30974729861391</v>
      </c>
      <c r="C25">
        <f t="shared" si="2"/>
        <v>8.761762506861146</v>
      </c>
      <c r="D25">
        <f t="shared" si="3"/>
        <v>3.0766578715854993E-2</v>
      </c>
      <c r="E25">
        <f t="shared" si="4"/>
        <v>24.927083871957532</v>
      </c>
      <c r="F25">
        <f t="shared" si="5"/>
        <v>18.532685884612615</v>
      </c>
    </row>
    <row r="26" spans="1:6" x14ac:dyDescent="0.3">
      <c r="A26">
        <f t="shared" si="0"/>
        <v>1.3</v>
      </c>
      <c r="B26">
        <f t="shared" si="1"/>
        <v>20.247261154717716</v>
      </c>
      <c r="C26">
        <f t="shared" si="2"/>
        <v>7.7542602170446795</v>
      </c>
      <c r="D26">
        <f t="shared" si="3"/>
        <v>3.0157920533274287E-2</v>
      </c>
      <c r="E26">
        <f t="shared" si="4"/>
        <v>26.958058601818923</v>
      </c>
      <c r="F26">
        <f t="shared" si="5"/>
        <v>19.40886213529873</v>
      </c>
    </row>
    <row r="27" spans="1:6" x14ac:dyDescent="0.3">
      <c r="A27">
        <f t="shared" si="0"/>
        <v>1.4000000000000001</v>
      </c>
      <c r="B27">
        <f t="shared" si="1"/>
        <v>20.186199625425672</v>
      </c>
      <c r="C27">
        <f t="shared" si="2"/>
        <v>6.7503296364719132</v>
      </c>
      <c r="D27">
        <f t="shared" si="3"/>
        <v>2.9606814413539562E-2</v>
      </c>
      <c r="E27">
        <f t="shared" si="4"/>
        <v>28.982784717290695</v>
      </c>
      <c r="F27">
        <f t="shared" si="5"/>
        <v>20.184288157003198</v>
      </c>
    </row>
    <row r="28" spans="1:6" x14ac:dyDescent="0.3">
      <c r="A28">
        <f t="shared" si="0"/>
        <v>1.5000000000000002</v>
      </c>
      <c r="B28">
        <f t="shared" si="1"/>
        <v>20.126434718823209</v>
      </c>
      <c r="C28">
        <f t="shared" si="2"/>
        <v>5.7497987165634195</v>
      </c>
      <c r="D28">
        <f t="shared" si="3"/>
        <v>2.9115561221940825E-2</v>
      </c>
      <c r="E28">
        <f t="shared" si="4"/>
        <v>31.001404679833261</v>
      </c>
      <c r="F28">
        <f t="shared" si="5"/>
        <v>20.859321120650389</v>
      </c>
    </row>
    <row r="29" spans="1:6" x14ac:dyDescent="0.3">
      <c r="A29">
        <f t="shared" si="0"/>
        <v>1.6000000000000003</v>
      </c>
      <c r="B29">
        <f t="shared" si="1"/>
        <v>20.067835474599679</v>
      </c>
      <c r="C29">
        <f t="shared" si="2"/>
        <v>4.7525125106780566</v>
      </c>
      <c r="D29">
        <f t="shared" si="3"/>
        <v>2.8686306847484428E-2</v>
      </c>
      <c r="E29">
        <f t="shared" si="4"/>
        <v>33.014048151715585</v>
      </c>
      <c r="F29">
        <f t="shared" si="5"/>
        <v>21.434300992306731</v>
      </c>
    </row>
    <row r="30" spans="1:6" x14ac:dyDescent="0.3">
      <c r="A30">
        <f t="shared" si="0"/>
        <v>1.7000000000000004</v>
      </c>
      <c r="B30">
        <f t="shared" si="1"/>
        <v>20.010268265980759</v>
      </c>
      <c r="C30">
        <f t="shared" si="2"/>
        <v>3.7583339632295054</v>
      </c>
      <c r="D30">
        <f t="shared" si="3"/>
        <v>2.8320977001355167E-2</v>
      </c>
      <c r="E30">
        <f t="shared" si="4"/>
        <v>35.020831699175552</v>
      </c>
      <c r="F30">
        <f t="shared" si="5"/>
        <v>21.909552243374538</v>
      </c>
    </row>
    <row r="31" spans="1:6" x14ac:dyDescent="0.3">
      <c r="A31">
        <f t="shared" si="0"/>
        <v>1.8000000000000005</v>
      </c>
      <c r="B31">
        <f t="shared" si="1"/>
        <v>19.953597231245581</v>
      </c>
      <c r="C31">
        <f t="shared" si="2"/>
        <v>2.7671446500251324</v>
      </c>
      <c r="D31">
        <f t="shared" si="3"/>
        <v>2.8021211361600268E-2</v>
      </c>
      <c r="E31">
        <f t="shared" si="4"/>
        <v>37.021858525773631</v>
      </c>
      <c r="F31">
        <f t="shared" si="5"/>
        <v>22.285385639697488</v>
      </c>
    </row>
    <row r="32" spans="1:6" x14ac:dyDescent="0.3">
      <c r="A32">
        <f t="shared" si="0"/>
        <v>1.9000000000000006</v>
      </c>
      <c r="B32">
        <f t="shared" si="1"/>
        <v>19.897684834701483</v>
      </c>
      <c r="C32">
        <f t="shared" si="2"/>
        <v>1.7788454312837154</v>
      </c>
      <c r="D32">
        <f t="shared" si="3"/>
        <v>2.7788300740081873E-2</v>
      </c>
      <c r="E32">
        <f t="shared" si="4"/>
        <v>39.017218248898189</v>
      </c>
      <c r="F32">
        <f t="shared" si="5"/>
        <v>22.562100104700001</v>
      </c>
    </row>
    <row r="33" spans="1:6" x14ac:dyDescent="0.3">
      <c r="A33">
        <f t="shared" si="0"/>
        <v>2.0000000000000004</v>
      </c>
      <c r="B33">
        <f t="shared" si="1"/>
        <v>19.84239254967968</v>
      </c>
      <c r="C33">
        <f t="shared" si="2"/>
        <v>0.79335697787148296</v>
      </c>
      <c r="D33">
        <f t="shared" si="3"/>
        <v>2.7623131308102518E-2</v>
      </c>
      <c r="E33">
        <f t="shared" si="4"/>
        <v>41.00698673236834</v>
      </c>
      <c r="F33">
        <f t="shared" si="5"/>
        <v>22.739984647828372</v>
      </c>
    </row>
    <row r="34" spans="1:6" x14ac:dyDescent="0.3">
      <c r="A34">
        <f t="shared" si="0"/>
        <v>2.1000000000000005</v>
      </c>
      <c r="B34">
        <f t="shared" si="1"/>
        <v>19.787581648193008</v>
      </c>
      <c r="C34">
        <f t="shared" si="2"/>
        <v>-0.18937986675668073</v>
      </c>
      <c r="D34">
        <f t="shared" si="3"/>
        <v>2.752613986669317E-2</v>
      </c>
      <c r="E34">
        <f t="shared" si="4"/>
        <v>42.991225987336307</v>
      </c>
      <c r="F34">
        <f t="shared" si="5"/>
        <v>22.81932034561552</v>
      </c>
    </row>
    <row r="35" spans="1:6" x14ac:dyDescent="0.3">
      <c r="A35">
        <f t="shared" si="0"/>
        <v>2.2000000000000006</v>
      </c>
      <c r="B35">
        <f t="shared" si="1"/>
        <v>19.733114074185831</v>
      </c>
      <c r="C35">
        <f t="shared" si="2"/>
        <v>-1.1694039213174221</v>
      </c>
      <c r="D35">
        <f t="shared" si="3"/>
        <v>2.7497283620559171E-2</v>
      </c>
      <c r="E35">
        <f t="shared" si="4"/>
        <v>44.969984152155611</v>
      </c>
      <c r="F35">
        <f t="shared" si="5"/>
        <v>22.800382358939853</v>
      </c>
    </row>
    <row r="36" spans="1:6" x14ac:dyDescent="0.3">
      <c r="A36">
        <f t="shared" si="0"/>
        <v>2.3000000000000007</v>
      </c>
      <c r="B36">
        <f t="shared" si="1"/>
        <v>19.67885337074436</v>
      </c>
      <c r="C36">
        <f t="shared" si="2"/>
        <v>-2.1467337224190457</v>
      </c>
      <c r="D36">
        <f t="shared" si="3"/>
        <v>2.7536026926937032E-2</v>
      </c>
      <c r="E36">
        <f t="shared" si="4"/>
        <v>46.943295559574196</v>
      </c>
      <c r="F36">
        <f t="shared" si="5"/>
        <v>22.683441966808111</v>
      </c>
    </row>
    <row r="37" spans="1:6" x14ac:dyDescent="0.3">
      <c r="A37">
        <f t="shared" si="0"/>
        <v>2.4000000000000008</v>
      </c>
      <c r="B37">
        <f t="shared" si="1"/>
        <v>19.624665627113554</v>
      </c>
      <c r="C37">
        <f t="shared" si="2"/>
        <v>-3.1213678148912654</v>
      </c>
      <c r="D37">
        <f t="shared" si="3"/>
        <v>2.7641346149512035E-2</v>
      </c>
      <c r="E37">
        <f t="shared" si="4"/>
        <v>48.911180896648631</v>
      </c>
      <c r="F37">
        <f t="shared" si="5"/>
        <v>22.468768594566207</v>
      </c>
    </row>
    <row r="38" spans="1:6" x14ac:dyDescent="0.3">
      <c r="A38">
        <f t="shared" si="0"/>
        <v>2.5000000000000009</v>
      </c>
      <c r="B38">
        <f t="shared" si="1"/>
        <v>19.570420409546806</v>
      </c>
      <c r="C38">
        <f t="shared" si="2"/>
        <v>-4.0932852782988993</v>
      </c>
      <c r="D38">
        <f t="shared" si="3"/>
        <v>2.781175223714371E-2</v>
      </c>
      <c r="E38">
        <f t="shared" si="4"/>
        <v>50.873647459359987</v>
      </c>
      <c r="F38">
        <f t="shared" si="5"/>
        <v>22.15663181307708</v>
      </c>
    </row>
    <row r="39" spans="1:6" x14ac:dyDescent="0.3">
      <c r="A39">
        <f t="shared" si="0"/>
        <v>2.600000000000001</v>
      </c>
      <c r="B39">
        <f t="shared" si="1"/>
        <v>19.515991641186101</v>
      </c>
      <c r="C39">
        <f t="shared" si="2"/>
        <v>-5.0624464789300694</v>
      </c>
      <c r="D39">
        <f t="shared" si="3"/>
        <v>2.8045329190135238E-2</v>
      </c>
      <c r="E39">
        <f t="shared" si="4"/>
        <v>52.830689500314669</v>
      </c>
      <c r="F39">
        <f t="shared" si="5"/>
        <v>21.747303285247192</v>
      </c>
    </row>
    <row r="40" spans="1:6" x14ac:dyDescent="0.3">
      <c r="A40">
        <f t="shared" si="0"/>
        <v>2.7000000000000011</v>
      </c>
      <c r="B40">
        <f t="shared" si="1"/>
        <v>19.461258400181201</v>
      </c>
      <c r="C40">
        <f t="shared" si="2"/>
        <v>-6.028794025359935</v>
      </c>
      <c r="D40">
        <f t="shared" si="3"/>
        <v>2.8339785384106031E-2</v>
      </c>
      <c r="E40">
        <f t="shared" si="4"/>
        <v>54.782288664433281</v>
      </c>
      <c r="F40">
        <f t="shared" si="5"/>
        <v>21.241058637354186</v>
      </c>
    </row>
    <row r="41" spans="1:6" x14ac:dyDescent="0.3">
      <c r="A41">
        <f t="shared" si="0"/>
        <v>2.8000000000000012</v>
      </c>
      <c r="B41">
        <f t="shared" si="1"/>
        <v>19.406105611544625</v>
      </c>
      <c r="C41">
        <f t="shared" si="2"/>
        <v>-6.992253896710336</v>
      </c>
      <c r="D41">
        <f t="shared" si="3"/>
        <v>2.8692513945671395E-2</v>
      </c>
      <c r="E41">
        <f t="shared" si="4"/>
        <v>56.728414504451401</v>
      </c>
      <c r="F41">
        <f t="shared" si="5"/>
        <v>20.638179234818192</v>
      </c>
    </row>
    <row r="42" spans="1:6" x14ac:dyDescent="0.3">
      <c r="A42">
        <f t="shared" si="0"/>
        <v>2.9000000000000012</v>
      </c>
      <c r="B42">
        <f t="shared" si="1"/>
        <v>19.350424615955582</v>
      </c>
      <c r="C42">
        <f t="shared" si="2"/>
        <v>-7.9527367066968013</v>
      </c>
      <c r="D42">
        <f t="shared" si="3"/>
        <v>2.9100658080577924E-2</v>
      </c>
      <c r="E42">
        <f t="shared" si="4"/>
        <v>58.669025065605865</v>
      </c>
      <c r="F42">
        <f t="shared" si="5"/>
        <v>19.938953845147157</v>
      </c>
    </row>
    <row r="43" spans="1:6" x14ac:dyDescent="0.3">
      <c r="A43">
        <f t="shared" si="0"/>
        <v>3.0000000000000013</v>
      </c>
      <c r="B43">
        <f t="shared" si="1"/>
        <v>19.294113606909292</v>
      </c>
      <c r="C43">
        <f t="shared" si="2"/>
        <v>-8.910139063756926</v>
      </c>
      <c r="D43">
        <f t="shared" si="3"/>
        <v>2.956117741880563E-2</v>
      </c>
      <c r="E43">
        <f t="shared" si="4"/>
        <v>60.604067527201423</v>
      </c>
      <c r="F43">
        <f t="shared" si="5"/>
        <v>19.143680174477478</v>
      </c>
    </row>
    <row r="44" spans="1:6" x14ac:dyDescent="0.3">
      <c r="A44">
        <f t="shared" si="0"/>
        <v>3.1000000000000014</v>
      </c>
      <c r="B44">
        <f t="shared" si="1"/>
        <v>19.237077935362048</v>
      </c>
      <c r="C44">
        <f t="shared" si="2"/>
        <v>-9.8643449878187006</v>
      </c>
      <c r="D44">
        <f t="shared" si="3"/>
        <v>3.007091196654426E-2</v>
      </c>
      <c r="E44">
        <f t="shared" si="4"/>
        <v>62.53347888789235</v>
      </c>
      <c r="F44">
        <f t="shared" si="5"/>
        <v>18.252666268101784</v>
      </c>
    </row>
    <row r="45" spans="1:6" x14ac:dyDescent="0.3">
      <c r="A45">
        <f t="shared" si="0"/>
        <v>3.2000000000000015</v>
      </c>
      <c r="B45">
        <f t="shared" si="1"/>
        <v>19.179230287653265</v>
      </c>
      <c r="C45">
        <f t="shared" si="2"/>
        <v>-10.815227347075838</v>
      </c>
      <c r="D45">
        <f t="shared" si="3"/>
        <v>3.0626641007504112E-2</v>
      </c>
      <c r="E45">
        <f t="shared" si="4"/>
        <v>64.457186681428553</v>
      </c>
      <c r="F45">
        <f t="shared" si="5"/>
        <v>17.266231769319916</v>
      </c>
    </row>
    <row r="46" spans="1:6" x14ac:dyDescent="0.3">
      <c r="A46">
        <f t="shared" si="0"/>
        <v>3.3000000000000016</v>
      </c>
      <c r="B46">
        <f t="shared" si="1"/>
        <v>19.120490747571246</v>
      </c>
      <c r="C46">
        <f t="shared" si="2"/>
        <v>-11.762649282769265</v>
      </c>
      <c r="D46">
        <f t="shared" si="3"/>
        <v>3.1225135136785983E-2</v>
      </c>
      <c r="E46">
        <f t="shared" si="4"/>
        <v>66.375109710193883</v>
      </c>
      <c r="F46">
        <f t="shared" si="5"/>
        <v>16.184709034612332</v>
      </c>
    </row>
    <row r="47" spans="1:6" x14ac:dyDescent="0.3">
      <c r="A47">
        <f t="shared" si="0"/>
        <v>3.4000000000000017</v>
      </c>
      <c r="B47">
        <f t="shared" si="1"/>
        <v>19.060786756823788</v>
      </c>
      <c r="C47">
        <f t="shared" si="2"/>
        <v>-12.706465595657926</v>
      </c>
      <c r="D47">
        <f t="shared" si="3"/>
        <v>3.1863200422175608E-2</v>
      </c>
      <c r="E47">
        <f t="shared" si="4"/>
        <v>68.287158784951004</v>
      </c>
      <c r="F47">
        <f t="shared" si="5"/>
        <v>15.008444106335405</v>
      </c>
    </row>
    <row r="48" spans="1:6" x14ac:dyDescent="0.3">
      <c r="A48">
        <f t="shared" si="0"/>
        <v>3.5000000000000018</v>
      </c>
      <c r="B48">
        <f t="shared" si="1"/>
        <v>19.000052989960086</v>
      </c>
      <c r="C48">
        <f t="shared" si="2"/>
        <v>-13.646524073895502</v>
      </c>
      <c r="D48">
        <f t="shared" si="3"/>
        <v>3.2537714388675087E-2</v>
      </c>
      <c r="E48">
        <f t="shared" si="4"/>
        <v>70.193237460633384</v>
      </c>
      <c r="F48">
        <f t="shared" si="5"/>
        <v>13.737797546769613</v>
      </c>
    </row>
    <row r="49" spans="1:6" x14ac:dyDescent="0.3">
      <c r="A49">
        <f t="shared" si="0"/>
        <v>3.6000000000000019</v>
      </c>
      <c r="B49">
        <f t="shared" si="1"/>
        <v>18.938231160204385</v>
      </c>
      <c r="C49">
        <f t="shared" si="2"/>
        <v>-14.582666747854812</v>
      </c>
      <c r="D49">
        <f t="shared" si="3"/>
        <v>3.3245654069139062E-2</v>
      </c>
      <c r="E49">
        <f t="shared" si="4"/>
        <v>72.093242759629391</v>
      </c>
      <c r="F49">
        <f t="shared" si="5"/>
        <v>12.373145139380062</v>
      </c>
    </row>
    <row r="50" spans="1:6" x14ac:dyDescent="0.3">
      <c r="A50">
        <f t="shared" si="0"/>
        <v>3.700000000000002</v>
      </c>
      <c r="B50">
        <f t="shared" si="1"/>
        <v>18.875269772021028</v>
      </c>
      <c r="C50">
        <f t="shared" si="2"/>
        <v>-15.514731062675109</v>
      </c>
      <c r="D50">
        <f t="shared" si="3"/>
        <v>3.3984116746645865E-2</v>
      </c>
      <c r="E50">
        <f t="shared" si="4"/>
        <v>73.987065875649833</v>
      </c>
      <c r="F50">
        <f t="shared" si="5"/>
        <v>10.914878464594581</v>
      </c>
    </row>
    <row r="51" spans="1:6" x14ac:dyDescent="0.3">
      <c r="A51">
        <f t="shared" si="0"/>
        <v>3.800000000000002</v>
      </c>
      <c r="B51">
        <f t="shared" si="1"/>
        <v>18.811123834865349</v>
      </c>
      <c r="C51">
        <f t="shared" si="2"/>
        <v>-16.442550963733201</v>
      </c>
      <c r="D51">
        <f t="shared" si="3"/>
        <v>3.4750334245543552E-2</v>
      </c>
      <c r="E51">
        <f t="shared" si="4"/>
        <v>75.874592852851933</v>
      </c>
      <c r="F51">
        <f t="shared" si="5"/>
        <v>9.3634053583270713</v>
      </c>
    </row>
    <row r="52" spans="1:6" x14ac:dyDescent="0.3">
      <c r="A52">
        <f t="shared" si="0"/>
        <v>3.9000000000000021</v>
      </c>
      <c r="B52">
        <f t="shared" si="1"/>
        <v>18.745754550785762</v>
      </c>
      <c r="C52">
        <f t="shared" si="2"/>
        <v>-17.36595789378006</v>
      </c>
      <c r="D52">
        <f t="shared" si="3"/>
        <v>3.5541681734007201E-2</v>
      </c>
      <c r="E52">
        <f t="shared" si="4"/>
        <v>77.755705236338471</v>
      </c>
      <c r="F52">
        <f t="shared" si="5"/>
        <v>7.7191502619537511</v>
      </c>
    </row>
    <row r="53" spans="1:6" x14ac:dyDescent="0.3">
      <c r="A53">
        <f t="shared" si="0"/>
        <v>4.0000000000000018</v>
      </c>
      <c r="B53">
        <f t="shared" si="1"/>
        <v>18.679128986574977</v>
      </c>
      <c r="C53">
        <f t="shared" si="2"/>
        <v>-18.284781703164139</v>
      </c>
      <c r="D53">
        <f t="shared" si="3"/>
        <v>3.6355682012303978E-2</v>
      </c>
      <c r="E53">
        <f t="shared" si="4"/>
        <v>79.630280691417042</v>
      </c>
      <c r="F53">
        <f t="shared" si="5"/>
        <v>5.9825544725757451</v>
      </c>
    </row>
    <row r="54" spans="1:6" x14ac:dyDescent="0.3">
      <c r="A54">
        <f t="shared" si="0"/>
        <v>4.1000000000000014</v>
      </c>
      <c r="B54">
        <f t="shared" si="1"/>
        <v>18.611219739204707</v>
      </c>
      <c r="C54">
        <f t="shared" si="2"/>
        <v>-19.198851476468448</v>
      </c>
      <c r="D54">
        <f t="shared" si="3"/>
        <v>3.719000620768953E-2</v>
      </c>
      <c r="E54">
        <f t="shared" si="4"/>
        <v>81.498193590074536</v>
      </c>
      <c r="F54">
        <f t="shared" si="5"/>
        <v>4.1540763022593312</v>
      </c>
    </row>
    <row r="55" spans="1:6" x14ac:dyDescent="0.3">
      <c r="A55">
        <f t="shared" si="0"/>
        <v>4.2000000000000011</v>
      </c>
      <c r="B55">
        <f t="shared" si="1"/>
        <v>18.542004601441338</v>
      </c>
      <c r="C55">
        <f t="shared" si="2"/>
        <v>-20.107996280140181</v>
      </c>
      <c r="D55">
        <f t="shared" si="3"/>
        <v>3.8042471704570181E-2</v>
      </c>
      <c r="E55">
        <f t="shared" si="4"/>
        <v>83.359315563995011</v>
      </c>
      <c r="F55">
        <f t="shared" si="5"/>
        <v>2.2341911546124864</v>
      </c>
    </row>
    <row r="56" spans="1:6" x14ac:dyDescent="0.3">
      <c r="A56">
        <f t="shared" si="0"/>
        <v>4.3000000000000007</v>
      </c>
      <c r="B56">
        <f t="shared" si="1"/>
        <v>18.471466232901705</v>
      </c>
      <c r="C56">
        <f t="shared" si="2"/>
        <v>-21.012045836418668</v>
      </c>
      <c r="D56">
        <f t="shared" si="3"/>
        <v>3.8911038027256102E-2</v>
      </c>
      <c r="E56">
        <f t="shared" si="4"/>
        <v>85.213516024139139</v>
      </c>
      <c r="F56">
        <f t="shared" si="5"/>
        <v>0.22339152659846828</v>
      </c>
    </row>
    <row r="57" spans="1:6" x14ac:dyDescent="0.3">
      <c r="A57">
        <f t="shared" si="0"/>
        <v>4.4000000000000004</v>
      </c>
      <c r="B57">
        <f t="shared" si="1"/>
        <v>18.399591840400944</v>
      </c>
      <c r="C57">
        <f t="shared" si="2"/>
        <v>-21.910831129192303</v>
      </c>
      <c r="D57">
        <f t="shared" si="3"/>
        <v>3.9793801276659727E-2</v>
      </c>
      <c r="E57">
        <f t="shared" si="4"/>
        <v>87.060662647429311</v>
      </c>
      <c r="F57">
        <f t="shared" si="5"/>
        <v>-1.8778130570433986</v>
      </c>
    </row>
    <row r="58" spans="1:6" x14ac:dyDescent="0.3">
      <c r="A58">
        <f t="shared" si="0"/>
        <v>4.5</v>
      </c>
      <c r="B58">
        <f t="shared" si="1"/>
        <v>0</v>
      </c>
      <c r="C58">
        <f t="shared" si="2"/>
        <v>-22.80418494744692</v>
      </c>
      <c r="D58">
        <f t="shared" si="3"/>
        <v>3.1719118686546394E-2</v>
      </c>
      <c r="E58">
        <f t="shared" si="4"/>
        <v>87.060662647429311</v>
      </c>
      <c r="F58">
        <f t="shared" si="5"/>
        <v>-1.8778130570433986</v>
      </c>
    </row>
    <row r="59" spans="1:6" x14ac:dyDescent="0.3">
      <c r="A59">
        <f t="shared" si="0"/>
        <v>4.5999999999999996</v>
      </c>
      <c r="B59">
        <f t="shared" si="1"/>
        <v>0</v>
      </c>
      <c r="C59">
        <f t="shared" si="2"/>
        <v>-23.712397426787888</v>
      </c>
      <c r="D59">
        <f t="shared" si="3"/>
        <v>3.2981883345322385E-2</v>
      </c>
      <c r="E59">
        <f t="shared" si="4"/>
        <v>87.060662647429311</v>
      </c>
      <c r="F59">
        <f t="shared" si="5"/>
        <v>-1.8778130570433986</v>
      </c>
    </row>
    <row r="60" spans="1:6" x14ac:dyDescent="0.3">
      <c r="A60">
        <f t="shared" si="0"/>
        <v>4.6999999999999993</v>
      </c>
      <c r="B60">
        <f t="shared" si="1"/>
        <v>0</v>
      </c>
      <c r="C60">
        <f t="shared" si="2"/>
        <v>-24.614734818441836</v>
      </c>
      <c r="D60">
        <f t="shared" si="3"/>
        <v>3.4236479372564327E-2</v>
      </c>
      <c r="E60">
        <f t="shared" si="4"/>
        <v>87.060662647429311</v>
      </c>
      <c r="F60">
        <f t="shared" si="5"/>
        <v>-1.8778130570433986</v>
      </c>
    </row>
    <row r="61" spans="1:6" x14ac:dyDescent="0.3">
      <c r="A61">
        <f t="shared" si="0"/>
        <v>4.7999999999999989</v>
      </c>
      <c r="B61">
        <f t="shared" si="1"/>
        <v>0</v>
      </c>
      <c r="C61">
        <f t="shared" si="2"/>
        <v>-25.511007976585333</v>
      </c>
      <c r="D61">
        <f t="shared" si="3"/>
        <v>3.5482643782829219E-2</v>
      </c>
      <c r="E61">
        <f t="shared" si="4"/>
        <v>87.060662647429311</v>
      </c>
      <c r="F61">
        <f t="shared" si="5"/>
        <v>-1.8778130570433986</v>
      </c>
    </row>
    <row r="62" spans="1:6" x14ac:dyDescent="0.3">
      <c r="A62">
        <f t="shared" si="0"/>
        <v>4.8999999999999986</v>
      </c>
      <c r="B62">
        <f t="shared" si="1"/>
        <v>0</v>
      </c>
      <c r="C62">
        <f t="shared" si="2"/>
        <v>-26.401033519958691</v>
      </c>
      <c r="D62">
        <f t="shared" si="3"/>
        <v>3.6720121605634877E-2</v>
      </c>
      <c r="E62">
        <f t="shared" si="4"/>
        <v>87.060662647429311</v>
      </c>
      <c r="F62">
        <f t="shared" si="5"/>
        <v>-1.8778130570433986</v>
      </c>
    </row>
    <row r="63" spans="1:6" x14ac:dyDescent="0.3">
      <c r="A63">
        <f t="shared" si="0"/>
        <v>4.9999999999999982</v>
      </c>
      <c r="B63">
        <f t="shared" si="1"/>
        <v>0</v>
      </c>
      <c r="C63">
        <f t="shared" si="2"/>
        <v>-27.284633948052729</v>
      </c>
      <c r="D63">
        <f t="shared" si="3"/>
        <v>3.7948666047004087E-2</v>
      </c>
      <c r="E63">
        <f t="shared" si="4"/>
        <v>87.060662647429311</v>
      </c>
      <c r="F63">
        <f t="shared" si="5"/>
        <v>-1.8778130570433986</v>
      </c>
    </row>
    <row r="64" spans="1:6" x14ac:dyDescent="0.3">
      <c r="A64">
        <f t="shared" si="0"/>
        <v>5.0999999999999979</v>
      </c>
      <c r="B64">
        <f t="shared" si="1"/>
        <v>0</v>
      </c>
      <c r="C64">
        <f t="shared" si="2"/>
        <v>-28.161637746092559</v>
      </c>
      <c r="D64">
        <f t="shared" si="3"/>
        <v>3.9168038635432535E-2</v>
      </c>
      <c r="E64">
        <f t="shared" si="4"/>
        <v>87.060662647429311</v>
      </c>
      <c r="F64">
        <f t="shared" si="5"/>
        <v>-1.8778130570433986</v>
      </c>
    </row>
    <row r="65" spans="1:6" x14ac:dyDescent="0.3">
      <c r="A65">
        <f t="shared" si="0"/>
        <v>5.1999999999999975</v>
      </c>
      <c r="B65">
        <f t="shared" si="1"/>
        <v>0</v>
      </c>
      <c r="C65">
        <f t="shared" si="2"/>
        <v>-29.03187947879573</v>
      </c>
      <c r="D65">
        <f t="shared" si="3"/>
        <v>4.0378009352248681E-2</v>
      </c>
      <c r="E65">
        <f t="shared" si="4"/>
        <v>87.060662647429311</v>
      </c>
      <c r="F65">
        <f t="shared" si="5"/>
        <v>-1.8778130570433986</v>
      </c>
    </row>
    <row r="66" spans="1:6" x14ac:dyDescent="0.3">
      <c r="A66">
        <f t="shared" si="0"/>
        <v>5.2999999999999972</v>
      </c>
      <c r="B66">
        <f t="shared" si="1"/>
        <v>0</v>
      </c>
      <c r="C66">
        <f t="shared" si="2"/>
        <v>-29.895199872915683</v>
      </c>
      <c r="D66">
        <f t="shared" si="3"/>
        <v>4.1578356746380843E-2</v>
      </c>
      <c r="E66">
        <f t="shared" si="4"/>
        <v>87.060662647429311</v>
      </c>
      <c r="F66">
        <f t="shared" si="5"/>
        <v>-1.8778130570433986</v>
      </c>
    </row>
    <row r="67" spans="1:6" x14ac:dyDescent="0.3">
      <c r="A67">
        <f t="shared" si="0"/>
        <v>5.3999999999999968</v>
      </c>
      <c r="B67">
        <f t="shared" si="1"/>
        <v>0</v>
      </c>
      <c r="C67">
        <f t="shared" si="2"/>
        <v>-30.751445888614406</v>
      </c>
      <c r="D67">
        <f t="shared" si="3"/>
        <v>4.276886803359272E-2</v>
      </c>
      <c r="E67">
        <f t="shared" si="4"/>
        <v>87.060662647429311</v>
      </c>
      <c r="F67">
        <f t="shared" si="5"/>
        <v>-1.8778130570433986</v>
      </c>
    </row>
    <row r="68" spans="1:6" x14ac:dyDescent="0.3">
      <c r="A68">
        <f t="shared" si="0"/>
        <v>5.4999999999999964</v>
      </c>
      <c r="B68">
        <f t="shared" si="1"/>
        <v>0</v>
      </c>
      <c r="C68">
        <f t="shared" si="2"/>
        <v>-31.600470779739943</v>
      </c>
      <c r="D68">
        <f t="shared" si="3"/>
        <v>4.3949339180292271E-2</v>
      </c>
      <c r="E68">
        <f t="shared" si="4"/>
        <v>87.060662647429311</v>
      </c>
      <c r="F68">
        <f t="shared" si="5"/>
        <v>-1.8778130570433986</v>
      </c>
    </row>
    <row r="69" spans="1:6" x14ac:dyDescent="0.3">
      <c r="A69">
        <f t="shared" si="0"/>
        <v>5.5999999999999961</v>
      </c>
      <c r="B69">
        <f t="shared" si="1"/>
        <v>0</v>
      </c>
      <c r="C69">
        <f t="shared" si="2"/>
        <v>-32.44213414311514</v>
      </c>
      <c r="D69">
        <f t="shared" si="3"/>
        <v>4.511957497206201E-2</v>
      </c>
      <c r="E69">
        <f t="shared" si="4"/>
        <v>87.060662647429311</v>
      </c>
      <c r="F69">
        <f t="shared" si="5"/>
        <v>-1.8778130570433986</v>
      </c>
    </row>
    <row r="70" spans="1:6" x14ac:dyDescent="0.3">
      <c r="A70">
        <f t="shared" si="0"/>
        <v>5.6999999999999957</v>
      </c>
      <c r="B70">
        <f t="shared" si="1"/>
        <v>0</v>
      </c>
      <c r="C70">
        <f t="shared" si="2"/>
        <v>-33.276301956973512</v>
      </c>
      <c r="D70">
        <f t="shared" si="3"/>
        <v>4.6279389067099712E-2</v>
      </c>
      <c r="E70">
        <f t="shared" si="4"/>
        <v>87.060662647429311</v>
      </c>
      <c r="F70">
        <f t="shared" si="5"/>
        <v>-1.8778130570433986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2025-01-08T17:55:49Z</dcterms:created>
  <dcterms:modified xsi:type="dcterms:W3CDTF">2025-01-08T18:27:13Z</dcterms:modified>
</cp:coreProperties>
</file>